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/>
  <mc:AlternateContent xmlns:mc="http://schemas.openxmlformats.org/markup-compatibility/2006">
    <mc:Choice Requires="x15">
      <x15ac:absPath xmlns:x15ac="http://schemas.microsoft.com/office/spreadsheetml/2010/11/ac" url="https://tfin.sharepoint.com/sites/Marketing/Brands/Triumph/Content &amp; Campaigns/Lead magnets/Project Mosaic Redesign/"/>
    </mc:Choice>
  </mc:AlternateContent>
  <xr:revisionPtr revIDLastSave="0" documentId="8_{A6DD2EA5-A98C-4A7B-AA49-89124E1172BF}" xr6:coauthVersionLast="47" xr6:coauthVersionMax="47" xr10:uidLastSave="{00000000-0000-0000-0000-000000000000}"/>
  <bookViews>
    <workbookView xWindow="1200" yWindow="1900" windowWidth="29040" windowHeight="15840" xr2:uid="{BB8639A3-EAA7-40A2-9418-538DF9E20A94}"/>
  </bookViews>
  <sheets>
    <sheet name="Sheet1" sheetId="1" r:id="rId1"/>
  </sheets>
  <definedNames>
    <definedName name="_xlnm.Print_Area" localSheetId="0">Sheet1!$A$1:$P$83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M12" i="1"/>
  <c r="M17" i="1"/>
  <c r="M18" i="1" s="1"/>
  <c r="M15" i="1"/>
  <c r="M29" i="1"/>
  <c r="M28" i="1"/>
  <c r="M27" i="1"/>
  <c r="M26" i="1"/>
  <c r="M25" i="1"/>
  <c r="M24" i="1"/>
  <c r="M23" i="1"/>
  <c r="M19" i="1"/>
  <c r="M20" i="1"/>
  <c r="M21" i="1"/>
  <c r="M22" i="1"/>
  <c r="M16" i="1"/>
</calcChain>
</file>

<file path=xl/sharedStrings.xml><?xml version="1.0" encoding="utf-8"?>
<sst xmlns="http://schemas.openxmlformats.org/spreadsheetml/2006/main" count="57" uniqueCount="57">
  <si>
    <t xml:space="preserve">Calculate your Rate Per Mile </t>
  </si>
  <si>
    <t>Enter your numbers in the turquoise rectangles.</t>
  </si>
  <si>
    <r>
      <rPr>
        <b/>
        <sz val="12"/>
        <color theme="1"/>
        <rFont val="Verdana"/>
        <family val="2"/>
      </rPr>
      <t xml:space="preserve">Do not </t>
    </r>
    <r>
      <rPr>
        <sz val="12"/>
        <color theme="1"/>
        <rFont val="Verdana"/>
        <family val="2"/>
      </rPr>
      <t>make any changes below.</t>
    </r>
  </si>
  <si>
    <t>Monthly Miles Driven</t>
  </si>
  <si>
    <t>Your Rate Per Mile</t>
  </si>
  <si>
    <t>Most owner-operators drive between 8,000 and 10,000 miles a month.</t>
  </si>
  <si>
    <t>COST BREAKDOWN 🚚</t>
  </si>
  <si>
    <t>Truck's MPG</t>
  </si>
  <si>
    <t>Gallon of diesel per mile</t>
  </si>
  <si>
    <t>Benefits per mile</t>
  </si>
  <si>
    <t>Fuel Price Per Gallon</t>
  </si>
  <si>
    <t>Savings per month</t>
  </si>
  <si>
    <t>Use the avg. local price</t>
  </si>
  <si>
    <t xml:space="preserve">Savings per mile </t>
  </si>
  <si>
    <t xml:space="preserve">Insurance per mile </t>
  </si>
  <si>
    <t>Truck/trailer per mile</t>
  </si>
  <si>
    <t>Repairs/maintenance per mile</t>
  </si>
  <si>
    <t>DRIVER EXPENSES</t>
  </si>
  <si>
    <t>Permits/licences per mile</t>
  </si>
  <si>
    <t xml:space="preserve">Driver's Wages Per Mile </t>
  </si>
  <si>
    <t>Tires per mile</t>
  </si>
  <si>
    <t>Enter your current and desired pay to see how the numbers change.</t>
  </si>
  <si>
    <t>Tolls per mile</t>
  </si>
  <si>
    <t>Driver's Benefits Per Month</t>
  </si>
  <si>
    <t>Taxes per mile</t>
  </si>
  <si>
    <t>IRP per mile</t>
  </si>
  <si>
    <t>Savings Per Month</t>
  </si>
  <si>
    <t>Subscriptions per mile</t>
  </si>
  <si>
    <t>This allows for ease of paying quarterly taxes, maintenance, etc.</t>
  </si>
  <si>
    <t>Accounting per mile</t>
  </si>
  <si>
    <t>Financing costs</t>
  </si>
  <si>
    <t xml:space="preserve">Total Cost Per Mile </t>
  </si>
  <si>
    <t>MONTHLY OVERHEAD</t>
  </si>
  <si>
    <t>Monthly Insurance Premium</t>
  </si>
  <si>
    <t xml:space="preserve">Truck/Trailer Payment </t>
  </si>
  <si>
    <t>Repairs/Maintenance</t>
  </si>
  <si>
    <t>Permits/Licences</t>
  </si>
  <si>
    <t>Tires</t>
  </si>
  <si>
    <t>Tolls</t>
  </si>
  <si>
    <t>QUARTERLY COSTS</t>
  </si>
  <si>
    <t>Taxes</t>
  </si>
  <si>
    <t>Estimate self-employment tax, federal and state tax, IFTA, etc.</t>
  </si>
  <si>
    <t xml:space="preserve">For more info about keeping costs affordable, check out our blog. </t>
  </si>
  <si>
    <t xml:space="preserve">ANNUAL COSTS </t>
  </si>
  <si>
    <t>Trucking Fleet Utilization: How to Measure Your Fleet's Efficiency</t>
  </si>
  <si>
    <t>IRP</t>
  </si>
  <si>
    <t>Truck and trailer registration</t>
  </si>
  <si>
    <t>Subscriptions</t>
  </si>
  <si>
    <t>All programs used to run your business</t>
  </si>
  <si>
    <t>Accounting</t>
  </si>
  <si>
    <t>The total you expect to pay this year</t>
  </si>
  <si>
    <t>FINANCING COSTS</t>
  </si>
  <si>
    <t>Average Invoice Amount</t>
  </si>
  <si>
    <t>Number of Loads Per Month</t>
  </si>
  <si>
    <t xml:space="preserve">Financing Cost </t>
  </si>
  <si>
    <t>Cost of quickpays, factoring, etc.</t>
  </si>
  <si>
    <t>PROFIT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</si>
</sst>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7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b/>
      <sz val="8"/>
      <color theme="1"/>
      <name val="Verdana"/>
      <family val="2"/>
    </font>
    <font>
      <b/>
      <sz val="16"/>
      <color theme="0"/>
      <name val="Verdana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7"/>
      <color theme="1"/>
      <name val="Verdana"/>
      <family val="2"/>
    </font>
    <font>
      <u/>
      <sz val="11"/>
      <color theme="10"/>
      <name val="Verdana"/>
      <family val="2"/>
    </font>
    <font>
      <b/>
      <sz val="16"/>
      <color theme="1"/>
      <name val="Verdana"/>
      <family val="2"/>
    </font>
    <font>
      <b/>
      <sz val="14"/>
      <color theme="1"/>
      <name val="Verdana"/>
      <family val="2"/>
    </font>
    <font>
      <b/>
      <sz val="14"/>
      <color rgb="FF000000"/>
      <name val="Verdana"/>
      <family val="2"/>
    </font>
    <font>
      <b/>
      <sz val="18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63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37B13"/>
        <bgColor indexed="64"/>
      </patternFill>
    </fill>
    <fill>
      <patternFill patternType="solid">
        <fgColor rgb="FF45D3D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2">
    <xf numFmtId="0" fontId="0" fillId="0" borderId="0" xfId="0"/>
    <xf numFmtId="0" fontId="2" fillId="6" borderId="0" xfId="0" applyFont="1" applyFill="1"/>
    <xf numFmtId="0" fontId="2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left" wrapText="1"/>
    </xf>
    <xf numFmtId="0" fontId="2" fillId="5" borderId="0" xfId="0" applyFont="1" applyFill="1"/>
    <xf numFmtId="0" fontId="2" fillId="2" borderId="3" xfId="0" applyFont="1" applyFill="1" applyBorder="1" applyAlignment="1">
      <alignment wrapText="1"/>
    </xf>
    <xf numFmtId="3" fontId="5" fillId="8" borderId="1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8" xfId="0" applyFont="1" applyFill="1" applyBorder="1"/>
    <xf numFmtId="0" fontId="2" fillId="2" borderId="1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2" fillId="2" borderId="7" xfId="0" applyFont="1" applyFill="1" applyBorder="1"/>
    <xf numFmtId="0" fontId="2" fillId="2" borderId="3" xfId="0" applyFont="1" applyFill="1" applyBorder="1"/>
    <xf numFmtId="164" fontId="5" fillId="8" borderId="10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center" wrapText="1"/>
    </xf>
    <xf numFmtId="0" fontId="8" fillId="2" borderId="7" xfId="0" applyFont="1" applyFill="1" applyBorder="1"/>
    <xf numFmtId="0" fontId="8" fillId="2" borderId="8" xfId="0" applyFont="1" applyFill="1" applyBorder="1"/>
    <xf numFmtId="0" fontId="2" fillId="2" borderId="0" xfId="0" applyFont="1" applyFill="1" applyAlignment="1">
      <alignment vertical="center"/>
    </xf>
    <xf numFmtId="0" fontId="2" fillId="4" borderId="3" xfId="0" applyFont="1" applyFill="1" applyBorder="1"/>
    <xf numFmtId="0" fontId="2" fillId="2" borderId="31" xfId="0" applyFont="1" applyFill="1" applyBorder="1" applyAlignment="1">
      <alignment vertical="center"/>
    </xf>
    <xf numFmtId="164" fontId="5" fillId="8" borderId="32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vertical="center"/>
    </xf>
    <xf numFmtId="165" fontId="9" fillId="8" borderId="10" xfId="0" applyNumberFormat="1" applyFont="1" applyFill="1" applyBorder="1" applyAlignment="1">
      <alignment horizontal="center" vertical="center" wrapText="1"/>
    </xf>
    <xf numFmtId="9" fontId="5" fillId="8" borderId="34" xfId="0" applyNumberFormat="1" applyFont="1" applyFill="1" applyBorder="1" applyAlignment="1">
      <alignment horizontal="center" vertical="center" wrapText="1"/>
    </xf>
    <xf numFmtId="9" fontId="6" fillId="2" borderId="0" xfId="0" applyNumberFormat="1" applyFont="1" applyFill="1" applyAlignment="1">
      <alignment horizontal="center" wrapText="1"/>
    </xf>
    <xf numFmtId="0" fontId="2" fillId="2" borderId="34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8" fillId="2" borderId="0" xfId="0" applyFont="1" applyFill="1" applyAlignment="1">
      <alignment vertical="top" wrapText="1"/>
    </xf>
    <xf numFmtId="0" fontId="2" fillId="2" borderId="10" xfId="0" applyFont="1" applyFill="1" applyBorder="1" applyAlignment="1">
      <alignment vertical="center"/>
    </xf>
    <xf numFmtId="165" fontId="2" fillId="2" borderId="12" xfId="0" applyNumberFormat="1" applyFont="1" applyFill="1" applyBorder="1" applyAlignment="1">
      <alignment vertical="center"/>
    </xf>
    <xf numFmtId="0" fontId="2" fillId="2" borderId="5" xfId="0" applyFont="1" applyFill="1" applyBorder="1"/>
    <xf numFmtId="165" fontId="2" fillId="2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4" borderId="13" xfId="0" applyFont="1" applyFill="1" applyBorder="1"/>
    <xf numFmtId="0" fontId="3" fillId="4" borderId="26" xfId="0" applyFont="1" applyFill="1" applyBorder="1"/>
    <xf numFmtId="165" fontId="10" fillId="8" borderId="10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Alignment="1">
      <alignment horizontal="center" wrapText="1"/>
    </xf>
    <xf numFmtId="0" fontId="2" fillId="2" borderId="11" xfId="0" applyFont="1" applyFill="1" applyBorder="1" applyAlignment="1">
      <alignment vertical="center"/>
    </xf>
    <xf numFmtId="0" fontId="8" fillId="2" borderId="5" xfId="0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3" fontId="9" fillId="8" borderId="10" xfId="0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2" borderId="9" xfId="0" applyFont="1" applyFill="1" applyBorder="1"/>
    <xf numFmtId="9" fontId="9" fillId="8" borderId="1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9" fontId="9" fillId="8" borderId="3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2" fillId="3" borderId="0" xfId="0" applyFont="1" applyFill="1"/>
    <xf numFmtId="0" fontId="4" fillId="4" borderId="2" xfId="0" applyFont="1" applyFill="1" applyBorder="1"/>
    <xf numFmtId="0" fontId="12" fillId="2" borderId="0" xfId="1" applyFont="1" applyFill="1" applyAlignment="1">
      <alignment vertic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13" fillId="5" borderId="23" xfId="0" applyFont="1" applyFill="1" applyBorder="1" applyAlignment="1">
      <alignment horizontal="left" vertical="center"/>
    </xf>
    <xf numFmtId="0" fontId="13" fillId="5" borderId="24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164" fontId="7" fillId="7" borderId="24" xfId="0" applyNumberFormat="1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164" fontId="5" fillId="8" borderId="14" xfId="0" applyNumberFormat="1" applyFont="1" applyFill="1" applyBorder="1" applyAlignment="1">
      <alignment horizontal="center" vertical="center"/>
    </xf>
    <xf numFmtId="164" fontId="5" fillId="8" borderId="19" xfId="0" applyNumberFormat="1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left"/>
    </xf>
    <xf numFmtId="0" fontId="13" fillId="5" borderId="21" xfId="0" applyFont="1" applyFill="1" applyBorder="1" applyAlignment="1">
      <alignment horizontal="left"/>
    </xf>
    <xf numFmtId="0" fontId="13" fillId="5" borderId="22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4" fillId="4" borderId="27" xfId="0" applyFont="1" applyFill="1" applyBorder="1" applyAlignment="1">
      <alignment horizontal="left"/>
    </xf>
    <xf numFmtId="0" fontId="4" fillId="4" borderId="28" xfId="0" applyFont="1" applyFill="1" applyBorder="1" applyAlignment="1">
      <alignment horizontal="left"/>
    </xf>
    <xf numFmtId="0" fontId="4" fillId="4" borderId="29" xfId="0" applyFont="1" applyFill="1" applyBorder="1" applyAlignment="1">
      <alignment horizontal="left"/>
    </xf>
    <xf numFmtId="0" fontId="15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3" fillId="2" borderId="15" xfId="0" applyFont="1" applyFill="1" applyBorder="1" applyAlignment="1">
      <alignment horizontal="left" vertical="center"/>
    </xf>
    <xf numFmtId="0" fontId="14" fillId="2" borderId="16" xfId="0" applyFont="1" applyFill="1" applyBorder="1" applyAlignment="1">
      <alignment horizontal="left" vertical="center"/>
    </xf>
    <xf numFmtId="164" fontId="7" fillId="7" borderId="16" xfId="0" applyNumberFormat="1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left"/>
    </xf>
    <xf numFmtId="0" fontId="8" fillId="2" borderId="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45D3D1"/>
      <color rgb="FFF37B13"/>
      <color rgb="FF7A8C9A"/>
      <color rgb="FF38A4BF"/>
      <color rgb="FF4C2EA0"/>
      <color rgb="FFCBEBCF"/>
      <color rgb="FF7DC48D"/>
      <color rgb="FF0026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82602</xdr:colOff>
      <xdr:row>35</xdr:row>
      <xdr:rowOff>126998</xdr:rowOff>
    </xdr:from>
    <xdr:to>
      <xdr:col>13</xdr:col>
      <xdr:colOff>224837</xdr:colOff>
      <xdr:row>48</xdr:row>
      <xdr:rowOff>81602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E49FBF-95C9-A03C-4B42-464AA67CA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0488" y="7457892"/>
          <a:ext cx="3497926" cy="2236474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9</xdr:row>
      <xdr:rowOff>68580</xdr:rowOff>
    </xdr:from>
    <xdr:to>
      <xdr:col>5</xdr:col>
      <xdr:colOff>438150</xdr:colOff>
      <xdr:row>10</xdr:row>
      <xdr:rowOff>152400</xdr:rowOff>
    </xdr:to>
    <xdr:pic>
      <xdr:nvPicPr>
        <xdr:cNvPr id="5" name="Graphic 4" descr="Right pointing backhand index with solid fill">
          <a:extLst>
            <a:ext uri="{FF2B5EF4-FFF2-40B4-BE49-F238E27FC236}">
              <a16:creationId xmlns:a16="http://schemas.microsoft.com/office/drawing/2014/main" id="{2C3E0BCA-F558-9435-DA69-9AEA2297E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5400000">
          <a:off x="3436620" y="1760220"/>
          <a:ext cx="281940" cy="281940"/>
        </a:xfrm>
        <a:prstGeom prst="rect">
          <a:avLst/>
        </a:prstGeom>
      </xdr:spPr>
    </xdr:pic>
    <xdr:clientData/>
  </xdr:twoCellAnchor>
  <xdr:twoCellAnchor>
    <xdr:from>
      <xdr:col>11</xdr:col>
      <xdr:colOff>318628</xdr:colOff>
      <xdr:row>32</xdr:row>
      <xdr:rowOff>186054</xdr:rowOff>
    </xdr:from>
    <xdr:to>
      <xdr:col>13</xdr:col>
      <xdr:colOff>668302</xdr:colOff>
      <xdr:row>40</xdr:row>
      <xdr:rowOff>181821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A74E24F2-3952-02AF-DA16-CEB3AF04ABED}"/>
            </a:ext>
            <a:ext uri="{147F2762-F138-4A5C-976F-8EAC2B608ADB}">
              <a16:predDERef xmlns:a16="http://schemas.microsoft.com/office/drawing/2014/main" pred="{2C3E0BCA-F558-9435-DA69-9AEA2297E8D7}"/>
            </a:ext>
          </a:extLst>
        </xdr:cNvPr>
        <xdr:cNvSpPr/>
      </xdr:nvSpPr>
      <xdr:spPr>
        <a:xfrm>
          <a:off x="8037406" y="7058165"/>
          <a:ext cx="1704340" cy="1562100"/>
        </a:xfrm>
        <a:prstGeom prst="ellipse">
          <a:avLst/>
        </a:prstGeom>
        <a:solidFill>
          <a:srgbClr val="45D3D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tx1"/>
              </a:solidFill>
              <a:latin typeface="Arial" panose="020B0604020202020204" pitchFamily="34" charset="0"/>
              <a:ea typeface="Inter" panose="02000503000000020004" pitchFamily="2" charset="0"/>
              <a:cs typeface="Arial" panose="020B0604020202020204" pitchFamily="34" charset="0"/>
            </a:rPr>
            <a:t>Find out how to improve</a:t>
          </a:r>
          <a:r>
            <a:rPr lang="en-US" sz="1000" baseline="0">
              <a:solidFill>
                <a:schemeClr val="tx1"/>
              </a:solidFill>
              <a:latin typeface="Arial" panose="020B0604020202020204" pitchFamily="34" charset="0"/>
              <a:ea typeface="Inter" panose="02000503000000020004" pitchFamily="2" charset="0"/>
              <a:cs typeface="Arial" panose="020B0604020202020204" pitchFamily="34" charset="0"/>
            </a:rPr>
            <a:t> your numbers with our fuel card!</a:t>
          </a:r>
        </a:p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ea typeface="Inter" panose="02000503000000020004" pitchFamily="2" charset="0"/>
              <a:cs typeface="Arial" panose="020B0604020202020204" pitchFamily="34" charset="0"/>
            </a:rPr>
            <a:t>CLICK HERE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ea typeface="Inter" panose="02000503000000020004" pitchFamily="2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320040</xdr:colOff>
      <xdr:row>55</xdr:row>
      <xdr:rowOff>175259</xdr:rowOff>
    </xdr:from>
    <xdr:to>
      <xdr:col>12</xdr:col>
      <xdr:colOff>209550</xdr:colOff>
      <xdr:row>58</xdr:row>
      <xdr:rowOff>90830</xdr:rowOff>
    </xdr:to>
    <xdr:pic>
      <xdr:nvPicPr>
        <xdr:cNvPr id="20" name="Graphic 19" descr="Double Tap Gesture with solid fill">
          <a:extLst>
            <a:ext uri="{FF2B5EF4-FFF2-40B4-BE49-F238E27FC236}">
              <a16:creationId xmlns:a16="http://schemas.microsoft.com/office/drawing/2014/main" id="{C44ADF80-6C1A-4A8F-C522-6829F3243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 rot="20968326">
          <a:off x="7261860" y="11048999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12</xdr:col>
      <xdr:colOff>415149</xdr:colOff>
      <xdr:row>39</xdr:row>
      <xdr:rowOff>70834</xdr:rowOff>
    </xdr:from>
    <xdr:to>
      <xdr:col>13</xdr:col>
      <xdr:colOff>297039</xdr:colOff>
      <xdr:row>42</xdr:row>
      <xdr:rowOff>18294</xdr:rowOff>
    </xdr:to>
    <xdr:pic>
      <xdr:nvPicPr>
        <xdr:cNvPr id="21" name="Graphic 20" descr="Double Tap Gesture with solid fill">
          <a:extLst>
            <a:ext uri="{FF2B5EF4-FFF2-40B4-BE49-F238E27FC236}">
              <a16:creationId xmlns:a16="http://schemas.microsoft.com/office/drawing/2014/main" id="{6F5C8092-451A-134A-42FC-B057E3BAE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 rot="20968326">
          <a:off x="8811260" y="8325834"/>
          <a:ext cx="559223" cy="501579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0</xdr:row>
      <xdr:rowOff>185207</xdr:rowOff>
    </xdr:from>
    <xdr:to>
      <xdr:col>9</xdr:col>
      <xdr:colOff>257175</xdr:colOff>
      <xdr:row>4</xdr:row>
      <xdr:rowOff>134434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116C16-B4AF-A5DC-0E3F-0CEAF93BC4D0}"/>
            </a:ext>
            <a:ext uri="{147F2762-F138-4A5C-976F-8EAC2B608ADB}">
              <a16:predDERef xmlns:a16="http://schemas.microsoft.com/office/drawing/2014/main" pred="{6F5C8092-451A-134A-42FC-B057E3BAE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345517" y="185207"/>
          <a:ext cx="2155825" cy="661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triumph.io/blog/carrier/trucking-fleet-utilization-how-to-measure-your-fleets-efficienc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0D747-F540-4A84-9647-3AE61ABE2E58}">
  <sheetPr>
    <pageSetUpPr fitToPage="1"/>
  </sheetPr>
  <dimension ref="A1:P92"/>
  <sheetViews>
    <sheetView tabSelected="1" zoomScale="123" zoomScaleNormal="123" workbookViewId="0">
      <selection activeCell="J58" sqref="J58"/>
    </sheetView>
  </sheetViews>
  <sheetFormatPr defaultColWidth="0" defaultRowHeight="14.1" zeroHeight="1"/>
  <cols>
    <col min="1" max="3" width="8.85546875" style="2" customWidth="1"/>
    <col min="4" max="4" width="17" style="2" customWidth="1"/>
    <col min="5" max="5" width="4.28515625" style="2" customWidth="1"/>
    <col min="6" max="16" width="8.85546875" style="2" customWidth="1"/>
    <col min="17" max="16384" width="8.85546875" style="2" hidden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"/>
    </row>
    <row r="7" spans="1:16" ht="18" customHeight="1">
      <c r="A7" s="1"/>
      <c r="B7" s="3"/>
      <c r="C7" s="87" t="s">
        <v>0</v>
      </c>
      <c r="D7" s="88"/>
      <c r="E7" s="88"/>
      <c r="F7" s="88"/>
      <c r="G7" s="88"/>
      <c r="H7" s="88"/>
      <c r="I7" s="88"/>
      <c r="J7" s="3"/>
      <c r="K7" s="3"/>
      <c r="L7" s="3"/>
      <c r="M7" s="3"/>
      <c r="N7" s="3"/>
      <c r="O7" s="3"/>
      <c r="P7" s="1"/>
    </row>
    <row r="8" spans="1:16" ht="18" customHeight="1">
      <c r="A8" s="1"/>
      <c r="B8" s="3"/>
      <c r="C8" s="88"/>
      <c r="D8" s="88"/>
      <c r="E8" s="88"/>
      <c r="F8" s="88"/>
      <c r="G8" s="88"/>
      <c r="H8" s="88"/>
      <c r="I8" s="88"/>
      <c r="J8" s="3"/>
      <c r="K8" s="3"/>
      <c r="L8" s="3"/>
      <c r="M8" s="3"/>
      <c r="N8" s="3"/>
      <c r="O8" s="3"/>
      <c r="P8" s="1"/>
    </row>
    <row r="9" spans="1:16" ht="14.45" customHeight="1">
      <c r="A9" s="1"/>
      <c r="B9" s="3"/>
      <c r="C9" s="90" t="s">
        <v>1</v>
      </c>
      <c r="D9" s="90"/>
      <c r="E9" s="90"/>
      <c r="F9" s="90"/>
      <c r="G9" s="4"/>
      <c r="H9" s="5"/>
      <c r="I9" s="5"/>
      <c r="J9" s="5"/>
      <c r="K9" s="5"/>
      <c r="L9" s="5"/>
      <c r="M9" s="5"/>
      <c r="N9" s="5"/>
      <c r="O9" s="5"/>
      <c r="P9" s="1"/>
    </row>
    <row r="10" spans="1:16" ht="15.6" customHeight="1">
      <c r="A10" s="1"/>
      <c r="B10" s="3"/>
      <c r="C10" s="90"/>
      <c r="D10" s="90"/>
      <c r="E10" s="90"/>
      <c r="F10" s="90"/>
      <c r="G10" s="4"/>
      <c r="H10" s="5"/>
      <c r="I10" s="91" t="s">
        <v>2</v>
      </c>
      <c r="J10" s="92"/>
      <c r="K10" s="92"/>
      <c r="L10" s="92"/>
      <c r="M10" s="92"/>
      <c r="N10" s="92"/>
      <c r="O10" s="5"/>
      <c r="P10" s="1"/>
    </row>
    <row r="11" spans="1:16" ht="15" customHeight="1" thickBot="1">
      <c r="A11" s="1"/>
      <c r="B11" s="3"/>
      <c r="C11" s="3"/>
      <c r="D11" s="3"/>
      <c r="E11" s="3"/>
      <c r="F11" s="3"/>
      <c r="G11" s="3"/>
      <c r="H11" s="5"/>
      <c r="I11" s="92"/>
      <c r="J11" s="92"/>
      <c r="K11" s="92"/>
      <c r="L11" s="92"/>
      <c r="M11" s="92"/>
      <c r="N11" s="92"/>
      <c r="O11" s="5"/>
      <c r="P11" s="1"/>
    </row>
    <row r="12" spans="1:16" ht="20.25" customHeight="1" thickBot="1">
      <c r="A12" s="1"/>
      <c r="B12" s="3"/>
      <c r="C12" s="55" t="s">
        <v>3</v>
      </c>
      <c r="D12" s="56"/>
      <c r="E12" s="6"/>
      <c r="F12" s="7">
        <v>10000</v>
      </c>
      <c r="G12" s="8"/>
      <c r="H12" s="5"/>
      <c r="I12" s="93" t="s">
        <v>4</v>
      </c>
      <c r="J12" s="94"/>
      <c r="K12" s="94"/>
      <c r="L12" s="94"/>
      <c r="M12" s="95">
        <f>(M30+F76)</f>
        <v>1.9877666666666667</v>
      </c>
      <c r="N12" s="96"/>
      <c r="O12" s="5"/>
      <c r="P12" s="1"/>
    </row>
    <row r="13" spans="1:16" ht="15" thickBot="1">
      <c r="A13" s="1"/>
      <c r="B13" s="3"/>
      <c r="C13" s="98" t="s">
        <v>5</v>
      </c>
      <c r="D13" s="99"/>
      <c r="E13" s="9"/>
      <c r="F13" s="10"/>
      <c r="G13" s="11"/>
      <c r="H13" s="5"/>
      <c r="I13" s="97"/>
      <c r="J13" s="97"/>
      <c r="K13" s="97"/>
      <c r="L13" s="97"/>
      <c r="M13" s="97"/>
      <c r="N13" s="97"/>
      <c r="O13" s="5"/>
      <c r="P13" s="1"/>
    </row>
    <row r="14" spans="1:16" ht="20.100000000000001">
      <c r="A14" s="1"/>
      <c r="B14" s="3"/>
      <c r="C14" s="100"/>
      <c r="D14" s="101"/>
      <c r="E14" s="12"/>
      <c r="F14" s="13"/>
      <c r="G14" s="11"/>
      <c r="H14" s="5"/>
      <c r="I14" s="71" t="s">
        <v>6</v>
      </c>
      <c r="J14" s="72"/>
      <c r="K14" s="72"/>
      <c r="L14" s="72"/>
      <c r="M14" s="72"/>
      <c r="N14" s="73"/>
      <c r="O14" s="5"/>
      <c r="P14" s="1"/>
    </row>
    <row r="15" spans="1:16" ht="15.6" customHeight="1">
      <c r="A15" s="1"/>
      <c r="B15" s="3"/>
      <c r="C15" s="55" t="s">
        <v>7</v>
      </c>
      <c r="D15" s="56"/>
      <c r="E15" s="6"/>
      <c r="F15" s="7">
        <v>7</v>
      </c>
      <c r="G15" s="14"/>
      <c r="H15" s="5"/>
      <c r="I15" s="58" t="s">
        <v>8</v>
      </c>
      <c r="J15" s="59"/>
      <c r="K15" s="59"/>
      <c r="L15" s="59"/>
      <c r="M15" s="69">
        <f>(F12/F15*F17)/F12</f>
        <v>0.46000000000000008</v>
      </c>
      <c r="N15" s="70"/>
      <c r="O15" s="5"/>
      <c r="P15" s="1"/>
    </row>
    <row r="16" spans="1:16">
      <c r="A16" s="1"/>
      <c r="B16" s="3"/>
      <c r="C16" s="15"/>
      <c r="D16" s="12"/>
      <c r="E16" s="12"/>
      <c r="F16" s="13"/>
      <c r="G16" s="11"/>
      <c r="H16" s="5"/>
      <c r="I16" s="67" t="s">
        <v>9</v>
      </c>
      <c r="J16" s="68"/>
      <c r="K16" s="68"/>
      <c r="L16" s="68"/>
      <c r="M16" s="69">
        <f>(F25/F12)</f>
        <v>0.18</v>
      </c>
      <c r="N16" s="70"/>
      <c r="O16" s="5"/>
      <c r="P16" s="1"/>
    </row>
    <row r="17" spans="1:16" ht="15.6" customHeight="1">
      <c r="A17" s="1"/>
      <c r="B17" s="3"/>
      <c r="C17" s="55" t="s">
        <v>10</v>
      </c>
      <c r="D17" s="56"/>
      <c r="E17" s="16"/>
      <c r="F17" s="17">
        <v>3.22</v>
      </c>
      <c r="G17" s="18"/>
      <c r="H17" s="5"/>
      <c r="I17" s="58" t="s">
        <v>11</v>
      </c>
      <c r="J17" s="59"/>
      <c r="K17" s="59"/>
      <c r="L17" s="59"/>
      <c r="M17" s="69">
        <f>(F23*F12)*F27</f>
        <v>1125</v>
      </c>
      <c r="N17" s="70"/>
      <c r="O17" s="5"/>
      <c r="P17" s="1"/>
    </row>
    <row r="18" spans="1:16">
      <c r="A18" s="1"/>
      <c r="B18" s="3"/>
      <c r="C18" s="19" t="s">
        <v>12</v>
      </c>
      <c r="D18" s="20"/>
      <c r="E18" s="12"/>
      <c r="F18" s="13"/>
      <c r="G18" s="11"/>
      <c r="H18" s="5"/>
      <c r="I18" s="67" t="s">
        <v>13</v>
      </c>
      <c r="J18" s="68"/>
      <c r="K18" s="68"/>
      <c r="L18" s="68"/>
      <c r="M18" s="69">
        <f>(M17/F12)</f>
        <v>0.1125</v>
      </c>
      <c r="N18" s="70"/>
      <c r="O18" s="5"/>
      <c r="P18" s="1"/>
    </row>
    <row r="19" spans="1:16" ht="15.6" customHeight="1">
      <c r="A19" s="1"/>
      <c r="B19" s="3"/>
      <c r="C19" s="3"/>
      <c r="D19" s="3"/>
      <c r="E19" s="3"/>
      <c r="F19" s="21"/>
      <c r="G19" s="3"/>
      <c r="H19" s="5"/>
      <c r="I19" s="58" t="s">
        <v>14</v>
      </c>
      <c r="J19" s="59"/>
      <c r="K19" s="59"/>
      <c r="L19" s="59"/>
      <c r="M19" s="69">
        <f>(F34/F12)</f>
        <v>9.9000000000000005E-2</v>
      </c>
      <c r="N19" s="70"/>
      <c r="O19" s="5"/>
      <c r="P19" s="1"/>
    </row>
    <row r="20" spans="1:16" ht="14.45" customHeight="1">
      <c r="A20" s="1"/>
      <c r="B20" s="3"/>
      <c r="C20" s="3"/>
      <c r="D20" s="3"/>
      <c r="E20" s="3"/>
      <c r="F20" s="21"/>
      <c r="G20" s="3"/>
      <c r="H20" s="5"/>
      <c r="I20" s="67" t="s">
        <v>15</v>
      </c>
      <c r="J20" s="68"/>
      <c r="K20" s="68"/>
      <c r="L20" s="68"/>
      <c r="M20" s="69">
        <f>(F36/F12)</f>
        <v>0.36</v>
      </c>
      <c r="N20" s="70"/>
      <c r="O20" s="5"/>
      <c r="P20" s="1"/>
    </row>
    <row r="21" spans="1:16" ht="14.45" customHeight="1">
      <c r="A21" s="1"/>
      <c r="B21" s="3"/>
      <c r="C21" s="3"/>
      <c r="D21" s="3"/>
      <c r="E21" s="3"/>
      <c r="F21" s="21"/>
      <c r="G21" s="3"/>
      <c r="H21" s="5"/>
      <c r="I21" s="58" t="s">
        <v>16</v>
      </c>
      <c r="J21" s="59"/>
      <c r="K21" s="59"/>
      <c r="L21" s="59"/>
      <c r="M21" s="69">
        <f>(F38/F12)</f>
        <v>0.2</v>
      </c>
      <c r="N21" s="70"/>
      <c r="O21" s="5"/>
      <c r="P21" s="1"/>
    </row>
    <row r="22" spans="1:16" ht="15.95">
      <c r="A22" s="1"/>
      <c r="B22" s="3"/>
      <c r="C22" s="53" t="s">
        <v>17</v>
      </c>
      <c r="D22" s="22"/>
      <c r="E22" s="22"/>
      <c r="F22" s="23"/>
      <c r="G22" s="3"/>
      <c r="H22" s="5"/>
      <c r="I22" s="67" t="s">
        <v>18</v>
      </c>
      <c r="J22" s="68"/>
      <c r="K22" s="68"/>
      <c r="L22" s="68"/>
      <c r="M22" s="69">
        <f>(F40/F12)</f>
        <v>8.9999999999999993E-3</v>
      </c>
      <c r="N22" s="70"/>
      <c r="O22" s="5"/>
      <c r="P22" s="1"/>
    </row>
    <row r="23" spans="1:16">
      <c r="A23" s="1"/>
      <c r="B23" s="3"/>
      <c r="C23" s="80" t="s">
        <v>19</v>
      </c>
      <c r="D23" s="81"/>
      <c r="E23" s="81"/>
      <c r="F23" s="24">
        <v>0.45</v>
      </c>
      <c r="G23" s="18"/>
      <c r="H23" s="5"/>
      <c r="I23" s="58" t="s">
        <v>20</v>
      </c>
      <c r="J23" s="59"/>
      <c r="K23" s="59"/>
      <c r="L23" s="59"/>
      <c r="M23" s="69">
        <f>(F42/F12)</f>
        <v>4.5999999999999999E-2</v>
      </c>
      <c r="N23" s="70"/>
      <c r="O23" s="5"/>
      <c r="P23" s="1"/>
    </row>
    <row r="24" spans="1:16" ht="21" customHeight="1">
      <c r="A24" s="1"/>
      <c r="B24" s="3"/>
      <c r="C24" s="74" t="s">
        <v>21</v>
      </c>
      <c r="D24" s="75"/>
      <c r="E24" s="75"/>
      <c r="F24" s="25"/>
      <c r="G24" s="3"/>
      <c r="H24" s="5"/>
      <c r="I24" s="67" t="s">
        <v>22</v>
      </c>
      <c r="J24" s="68"/>
      <c r="K24" s="68"/>
      <c r="L24" s="68"/>
      <c r="M24" s="69">
        <f>(F44/F12)</f>
        <v>3.4000000000000002E-2</v>
      </c>
      <c r="N24" s="70"/>
      <c r="O24" s="5"/>
      <c r="P24" s="1"/>
    </row>
    <row r="25" spans="1:16">
      <c r="A25" s="1"/>
      <c r="B25" s="3"/>
      <c r="C25" s="80" t="s">
        <v>23</v>
      </c>
      <c r="D25" s="81"/>
      <c r="E25" s="81"/>
      <c r="F25" s="26">
        <v>1800</v>
      </c>
      <c r="G25" s="18"/>
      <c r="H25" s="5"/>
      <c r="I25" s="58" t="s">
        <v>24</v>
      </c>
      <c r="J25" s="59"/>
      <c r="K25" s="59"/>
      <c r="L25" s="59"/>
      <c r="M25" s="69">
        <f>(F50/4)/F12</f>
        <v>0.3</v>
      </c>
      <c r="N25" s="70"/>
      <c r="O25" s="5"/>
      <c r="P25" s="1"/>
    </row>
    <row r="26" spans="1:16" ht="21" customHeight="1">
      <c r="A26" s="1"/>
      <c r="B26" s="3"/>
      <c r="C26" s="74"/>
      <c r="D26" s="75"/>
      <c r="E26" s="75"/>
      <c r="F26" s="25"/>
      <c r="G26" s="3"/>
      <c r="H26" s="5"/>
      <c r="I26" s="67" t="s">
        <v>25</v>
      </c>
      <c r="J26" s="68"/>
      <c r="K26" s="68"/>
      <c r="L26" s="68"/>
      <c r="M26" s="69">
        <f>(F57/12)/F12</f>
        <v>1.6666666666666666E-2</v>
      </c>
      <c r="N26" s="70"/>
      <c r="O26" s="5"/>
      <c r="P26" s="1"/>
    </row>
    <row r="27" spans="1:16">
      <c r="A27" s="1"/>
      <c r="B27" s="3"/>
      <c r="C27" s="82" t="s">
        <v>26</v>
      </c>
      <c r="D27" s="83"/>
      <c r="E27" s="83"/>
      <c r="F27" s="27">
        <v>0.25</v>
      </c>
      <c r="G27" s="28"/>
      <c r="H27" s="5"/>
      <c r="I27" s="58" t="s">
        <v>27</v>
      </c>
      <c r="J27" s="59"/>
      <c r="K27" s="59"/>
      <c r="L27" s="59"/>
      <c r="M27" s="69">
        <f>(F59/12)/F12</f>
        <v>1.2999999999999999E-2</v>
      </c>
      <c r="N27" s="70"/>
      <c r="O27" s="5"/>
      <c r="P27" s="1"/>
    </row>
    <row r="28" spans="1:16" ht="14.45" customHeight="1">
      <c r="A28" s="1"/>
      <c r="B28" s="3"/>
      <c r="C28" s="76" t="s">
        <v>28</v>
      </c>
      <c r="D28" s="77"/>
      <c r="E28" s="77"/>
      <c r="F28" s="29"/>
      <c r="G28" s="3"/>
      <c r="H28" s="5"/>
      <c r="I28" s="67" t="s">
        <v>29</v>
      </c>
      <c r="J28" s="68"/>
      <c r="K28" s="68"/>
      <c r="L28" s="68"/>
      <c r="M28" s="69">
        <f>(F61/12)/F12</f>
        <v>0.02</v>
      </c>
      <c r="N28" s="70"/>
      <c r="O28" s="5"/>
      <c r="P28" s="1"/>
    </row>
    <row r="29" spans="1:16" ht="14.45" customHeight="1">
      <c r="A29" s="1"/>
      <c r="B29" s="3"/>
      <c r="C29" s="74"/>
      <c r="D29" s="75"/>
      <c r="E29" s="75"/>
      <c r="F29" s="30"/>
      <c r="G29" s="3"/>
      <c r="H29" s="5"/>
      <c r="I29" s="58" t="s">
        <v>30</v>
      </c>
      <c r="J29" s="59"/>
      <c r="K29" s="59"/>
      <c r="L29" s="59"/>
      <c r="M29" s="69">
        <f>(F67*F69)*F71/F12</f>
        <v>5.7599999999999998E-2</v>
      </c>
      <c r="N29" s="70"/>
      <c r="O29" s="5"/>
      <c r="P29" s="1"/>
    </row>
    <row r="30" spans="1:16" ht="20.100000000000001">
      <c r="A30" s="1"/>
      <c r="B30" s="3"/>
      <c r="C30" s="31"/>
      <c r="D30" s="31"/>
      <c r="E30" s="31"/>
      <c r="F30" s="21"/>
      <c r="G30" s="3"/>
      <c r="H30" s="5"/>
      <c r="I30" s="60" t="s">
        <v>31</v>
      </c>
      <c r="J30" s="61"/>
      <c r="K30" s="61"/>
      <c r="L30" s="61"/>
      <c r="M30" s="65">
        <f>SUM(M15,M16,M18,M19,M20,M21,M22,M23,M24,M25,M26,M27,M28,M29)</f>
        <v>1.9077666666666666</v>
      </c>
      <c r="N30" s="66"/>
      <c r="O30" s="5"/>
      <c r="P30" s="1"/>
    </row>
    <row r="31" spans="1:16">
      <c r="A31" s="1"/>
      <c r="B31" s="3"/>
      <c r="C31" s="3"/>
      <c r="D31" s="3"/>
      <c r="E31" s="3"/>
      <c r="F31" s="21"/>
      <c r="G31" s="3"/>
      <c r="H31" s="5"/>
      <c r="I31" s="5"/>
      <c r="J31" s="5"/>
      <c r="K31" s="5"/>
      <c r="L31" s="5"/>
      <c r="M31" s="5"/>
      <c r="N31" s="5"/>
      <c r="O31" s="5"/>
      <c r="P31" s="1"/>
    </row>
    <row r="32" spans="1:16">
      <c r="A32" s="1"/>
      <c r="B32" s="3"/>
      <c r="C32" s="3"/>
      <c r="D32" s="3"/>
      <c r="E32" s="3"/>
      <c r="F32" s="21"/>
      <c r="G32" s="3"/>
      <c r="H32" s="5"/>
      <c r="I32" s="5"/>
      <c r="J32" s="5"/>
      <c r="K32" s="5"/>
      <c r="L32" s="5"/>
      <c r="M32" s="5"/>
      <c r="N32" s="5"/>
      <c r="O32" s="5"/>
      <c r="P32" s="1"/>
    </row>
    <row r="33" spans="1:16" ht="15.95">
      <c r="A33" s="1"/>
      <c r="B33" s="3"/>
      <c r="C33" s="62" t="s">
        <v>32</v>
      </c>
      <c r="D33" s="63"/>
      <c r="E33" s="64"/>
      <c r="F33" s="32"/>
      <c r="G33" s="3"/>
      <c r="H33" s="3"/>
      <c r="I33" s="3"/>
      <c r="J33" s="3"/>
      <c r="K33" s="3"/>
      <c r="L33" s="3"/>
      <c r="M33" s="3"/>
      <c r="N33" s="3"/>
      <c r="O33" s="3"/>
      <c r="P33" s="1"/>
    </row>
    <row r="34" spans="1:16" ht="14.45" customHeight="1">
      <c r="A34" s="1"/>
      <c r="B34" s="3"/>
      <c r="C34" s="55" t="s">
        <v>33</v>
      </c>
      <c r="D34" s="56"/>
      <c r="E34" s="57"/>
      <c r="F34" s="26">
        <v>990</v>
      </c>
      <c r="G34" s="18"/>
      <c r="H34" s="3"/>
      <c r="I34" s="3"/>
      <c r="J34" s="3"/>
      <c r="K34" s="3"/>
      <c r="L34" s="3"/>
      <c r="M34" s="3"/>
      <c r="N34" s="3"/>
      <c r="O34" s="3"/>
      <c r="P34" s="1"/>
    </row>
    <row r="35" spans="1:16">
      <c r="A35" s="1"/>
      <c r="B35" s="3"/>
      <c r="C35" s="15"/>
      <c r="D35" s="12"/>
      <c r="E35" s="12"/>
      <c r="F35" s="33"/>
      <c r="G35" s="3"/>
      <c r="H35" s="3"/>
      <c r="I35" s="3"/>
      <c r="J35" s="3"/>
      <c r="K35" s="3"/>
      <c r="L35" s="3"/>
      <c r="M35" s="3"/>
      <c r="N35" s="3"/>
      <c r="O35" s="3"/>
      <c r="P35" s="1"/>
    </row>
    <row r="36" spans="1:16" ht="14.45" customHeight="1">
      <c r="A36" s="1"/>
      <c r="B36" s="3"/>
      <c r="C36" s="55" t="s">
        <v>34</v>
      </c>
      <c r="D36" s="56"/>
      <c r="E36" s="57"/>
      <c r="F36" s="26">
        <v>3600</v>
      </c>
      <c r="G36" s="18"/>
      <c r="H36" s="3"/>
      <c r="I36" s="3"/>
      <c r="J36" s="3"/>
      <c r="K36" s="3"/>
      <c r="L36" s="3"/>
      <c r="M36" s="3"/>
      <c r="N36" s="3"/>
      <c r="O36" s="3"/>
      <c r="P36" s="1"/>
    </row>
    <row r="37" spans="1:16">
      <c r="A37" s="1"/>
      <c r="B37" s="3"/>
      <c r="C37" s="15"/>
      <c r="D37" s="12"/>
      <c r="E37" s="12"/>
      <c r="F37" s="33"/>
      <c r="G37" s="3"/>
      <c r="H37" s="3"/>
      <c r="I37" s="3"/>
      <c r="J37" s="3"/>
      <c r="K37" s="3"/>
      <c r="L37" s="3"/>
      <c r="M37" s="3"/>
      <c r="N37" s="3"/>
      <c r="O37" s="3"/>
      <c r="P37" s="1"/>
    </row>
    <row r="38" spans="1:16" ht="14.45" customHeight="1">
      <c r="A38" s="1"/>
      <c r="B38" s="3"/>
      <c r="C38" s="55" t="s">
        <v>35</v>
      </c>
      <c r="D38" s="56"/>
      <c r="E38" s="57"/>
      <c r="F38" s="26">
        <v>2000</v>
      </c>
      <c r="G38" s="18"/>
      <c r="H38" s="3"/>
      <c r="I38" s="3"/>
      <c r="J38" s="3"/>
      <c r="K38" s="3"/>
      <c r="L38" s="3"/>
      <c r="M38" s="3"/>
      <c r="N38" s="3"/>
      <c r="O38" s="3"/>
      <c r="P38" s="1"/>
    </row>
    <row r="39" spans="1:16">
      <c r="A39" s="1"/>
      <c r="B39" s="3"/>
      <c r="C39" s="15"/>
      <c r="D39" s="12"/>
      <c r="E39" s="12"/>
      <c r="F39" s="33"/>
      <c r="G39" s="3"/>
      <c r="H39" s="3"/>
      <c r="I39" s="3"/>
      <c r="J39" s="3"/>
      <c r="K39" s="3"/>
      <c r="L39" s="3"/>
      <c r="M39" s="3"/>
      <c r="N39" s="3"/>
      <c r="O39" s="3"/>
      <c r="P39" s="1"/>
    </row>
    <row r="40" spans="1:16" ht="14.45" customHeight="1">
      <c r="A40" s="1"/>
      <c r="B40" s="3"/>
      <c r="C40" s="55" t="s">
        <v>36</v>
      </c>
      <c r="D40" s="56"/>
      <c r="E40" s="57"/>
      <c r="F40" s="26">
        <v>90</v>
      </c>
      <c r="G40" s="18"/>
      <c r="H40" s="3"/>
      <c r="I40" s="3"/>
      <c r="J40" s="3"/>
      <c r="K40" s="3"/>
      <c r="L40" s="3"/>
      <c r="M40" s="3"/>
      <c r="N40" s="3"/>
      <c r="O40" s="3"/>
      <c r="P40" s="1"/>
    </row>
    <row r="41" spans="1:16">
      <c r="A41" s="1"/>
      <c r="B41" s="3"/>
      <c r="C41" s="15"/>
      <c r="D41" s="12"/>
      <c r="E41" s="12"/>
      <c r="F41" s="33"/>
      <c r="G41" s="3"/>
      <c r="H41" s="3"/>
      <c r="I41" s="3"/>
      <c r="J41" s="3"/>
      <c r="K41" s="3"/>
      <c r="L41" s="3"/>
      <c r="M41" s="3"/>
      <c r="N41" s="3"/>
      <c r="O41" s="3"/>
      <c r="P41" s="1"/>
    </row>
    <row r="42" spans="1:16" ht="14.45" customHeight="1">
      <c r="A42" s="1"/>
      <c r="B42" s="3"/>
      <c r="C42" s="55" t="s">
        <v>37</v>
      </c>
      <c r="D42" s="56"/>
      <c r="E42" s="57"/>
      <c r="F42" s="26">
        <v>460</v>
      </c>
      <c r="G42" s="18"/>
      <c r="H42" s="3"/>
      <c r="I42" s="3"/>
      <c r="J42" s="3"/>
      <c r="K42" s="3"/>
      <c r="L42" s="3"/>
      <c r="M42" s="3"/>
      <c r="N42" s="3"/>
      <c r="O42" s="3"/>
      <c r="P42" s="1"/>
    </row>
    <row r="43" spans="1:16">
      <c r="A43" s="1"/>
      <c r="B43" s="3"/>
      <c r="C43" s="34"/>
      <c r="D43" s="3"/>
      <c r="E43" s="3"/>
      <c r="F43" s="35"/>
      <c r="G43" s="3"/>
      <c r="H43" s="3"/>
      <c r="I43" s="3"/>
      <c r="J43" s="3"/>
      <c r="K43" s="3"/>
      <c r="L43" s="3"/>
      <c r="M43" s="3"/>
      <c r="N43" s="3"/>
      <c r="O43" s="3"/>
      <c r="P43" s="1"/>
    </row>
    <row r="44" spans="1:16" ht="14.45" customHeight="1">
      <c r="A44" s="1"/>
      <c r="B44" s="3"/>
      <c r="C44" s="55" t="s">
        <v>38</v>
      </c>
      <c r="D44" s="56"/>
      <c r="E44" s="57"/>
      <c r="F44" s="26">
        <v>340</v>
      </c>
      <c r="G44" s="18"/>
      <c r="H44" s="3"/>
      <c r="I44" s="3"/>
      <c r="J44" s="3"/>
      <c r="K44" s="3"/>
      <c r="L44" s="3"/>
      <c r="M44" s="3"/>
      <c r="N44" s="3"/>
      <c r="O44" s="3"/>
      <c r="P44" s="1"/>
    </row>
    <row r="45" spans="1:16">
      <c r="A45" s="1"/>
      <c r="B45" s="3"/>
      <c r="C45" s="15"/>
      <c r="D45" s="12"/>
      <c r="E45" s="12"/>
      <c r="F45" s="36"/>
      <c r="G45" s="3"/>
      <c r="H45" s="3"/>
      <c r="I45" s="3"/>
      <c r="J45" s="3"/>
      <c r="K45" s="3"/>
      <c r="L45" s="3"/>
      <c r="M45" s="3"/>
      <c r="N45" s="3"/>
      <c r="O45" s="3"/>
      <c r="P45" s="1"/>
    </row>
    <row r="46" spans="1:16">
      <c r="A46" s="1"/>
      <c r="B46" s="3"/>
      <c r="C46" s="3"/>
      <c r="D46" s="3"/>
      <c r="E46" s="3"/>
      <c r="F46" s="21"/>
      <c r="G46" s="3"/>
      <c r="H46" s="3"/>
      <c r="I46" s="3"/>
      <c r="J46" s="3"/>
      <c r="K46" s="3"/>
      <c r="L46" s="3"/>
      <c r="M46" s="3"/>
      <c r="N46" s="3"/>
      <c r="O46" s="3"/>
      <c r="P46" s="1"/>
    </row>
    <row r="47" spans="1:16">
      <c r="A47" s="1"/>
      <c r="B47" s="3"/>
      <c r="C47" s="3"/>
      <c r="D47" s="3"/>
      <c r="E47" s="3"/>
      <c r="F47" s="21"/>
      <c r="G47" s="3"/>
      <c r="H47" s="3"/>
      <c r="I47" s="3"/>
      <c r="J47" s="3"/>
      <c r="K47" s="3"/>
      <c r="L47" s="3"/>
      <c r="M47" s="3"/>
      <c r="N47" s="3"/>
      <c r="O47" s="3"/>
      <c r="P47" s="1"/>
    </row>
    <row r="48" spans="1:16">
      <c r="A48" s="1"/>
      <c r="B48" s="3"/>
      <c r="C48" s="3"/>
      <c r="D48" s="3"/>
      <c r="E48" s="3"/>
      <c r="F48" s="21"/>
      <c r="G48" s="3"/>
      <c r="H48" s="3"/>
      <c r="I48" s="3"/>
      <c r="J48" s="3"/>
      <c r="K48" s="3"/>
      <c r="L48" s="3"/>
      <c r="M48" s="3"/>
      <c r="N48" s="3"/>
      <c r="O48" s="3"/>
      <c r="P48" s="1"/>
    </row>
    <row r="49" spans="1:16" ht="15.95">
      <c r="A49" s="1"/>
      <c r="B49" s="3"/>
      <c r="C49" s="53" t="s">
        <v>39</v>
      </c>
      <c r="D49" s="37"/>
      <c r="E49" s="38"/>
      <c r="F49" s="32"/>
      <c r="G49" s="3"/>
      <c r="H49" s="3"/>
      <c r="I49" s="3"/>
      <c r="J49" s="3"/>
      <c r="K49" s="3"/>
      <c r="L49" s="3"/>
      <c r="M49" s="3"/>
      <c r="N49" s="3"/>
      <c r="O49" s="3"/>
      <c r="P49" s="1"/>
    </row>
    <row r="50" spans="1:16" ht="14.45" customHeight="1">
      <c r="A50" s="1"/>
      <c r="B50" s="3"/>
      <c r="C50" s="55" t="s">
        <v>40</v>
      </c>
      <c r="D50" s="56"/>
      <c r="E50" s="57"/>
      <c r="F50" s="39">
        <v>12000</v>
      </c>
      <c r="G50" s="40"/>
      <c r="H50" s="3"/>
      <c r="I50" s="3"/>
      <c r="J50" s="3"/>
      <c r="K50" s="3"/>
      <c r="L50" s="3"/>
      <c r="M50" s="3"/>
      <c r="N50" s="3"/>
      <c r="O50" s="3"/>
      <c r="P50" s="1"/>
    </row>
    <row r="51" spans="1:16" ht="14.45" customHeight="1">
      <c r="A51" s="1"/>
      <c r="B51" s="3"/>
      <c r="C51" s="76" t="s">
        <v>41</v>
      </c>
      <c r="D51" s="77"/>
      <c r="E51" s="78"/>
      <c r="F51" s="41"/>
      <c r="G51" s="3"/>
      <c r="H51" s="3"/>
      <c r="I51" s="3"/>
      <c r="J51" s="3"/>
      <c r="K51" s="3"/>
      <c r="L51" s="3"/>
      <c r="M51" s="3"/>
      <c r="N51" s="3"/>
      <c r="O51" s="3"/>
      <c r="P51" s="1"/>
    </row>
    <row r="52" spans="1:16">
      <c r="A52" s="1"/>
      <c r="B52" s="3"/>
      <c r="C52" s="74"/>
      <c r="D52" s="75"/>
      <c r="E52" s="79"/>
      <c r="F52" s="36"/>
      <c r="G52" s="3"/>
      <c r="H52" s="3"/>
      <c r="I52" s="3"/>
      <c r="J52" s="3"/>
      <c r="K52" s="3"/>
      <c r="L52" s="3"/>
      <c r="M52" s="3"/>
      <c r="N52" s="3"/>
      <c r="O52" s="3"/>
      <c r="P52" s="1"/>
    </row>
    <row r="53" spans="1:16">
      <c r="A53" s="1"/>
      <c r="B53" s="3"/>
      <c r="C53" s="3"/>
      <c r="D53" s="3"/>
      <c r="E53" s="3"/>
      <c r="F53" s="21"/>
      <c r="G53" s="3"/>
      <c r="H53" s="89" t="s">
        <v>42</v>
      </c>
      <c r="I53" s="89"/>
      <c r="J53" s="89"/>
      <c r="K53" s="89"/>
      <c r="L53" s="89"/>
      <c r="M53" s="89"/>
      <c r="N53" s="89"/>
      <c r="O53" s="3"/>
      <c r="P53" s="1"/>
    </row>
    <row r="54" spans="1:16">
      <c r="A54" s="1"/>
      <c r="B54" s="3"/>
      <c r="C54" s="3"/>
      <c r="D54" s="3"/>
      <c r="E54" s="3"/>
      <c r="F54" s="21"/>
      <c r="G54" s="3"/>
      <c r="H54" s="89"/>
      <c r="I54" s="89"/>
      <c r="J54" s="89"/>
      <c r="K54" s="89"/>
      <c r="L54" s="89"/>
      <c r="M54" s="89"/>
      <c r="N54" s="89"/>
      <c r="O54" s="3"/>
      <c r="P54" s="1"/>
    </row>
    <row r="55" spans="1:16" ht="14.25">
      <c r="A55" s="1"/>
      <c r="B55" s="3"/>
      <c r="C55" s="3"/>
      <c r="D55" s="3"/>
      <c r="E55" s="3"/>
      <c r="F55" s="21"/>
      <c r="G55" s="3"/>
      <c r="H55" s="89"/>
      <c r="I55" s="89"/>
      <c r="J55" s="89"/>
      <c r="K55" s="89"/>
      <c r="L55" s="89"/>
      <c r="M55" s="89"/>
      <c r="N55" s="89"/>
      <c r="O55" s="3"/>
      <c r="P55" s="1"/>
    </row>
    <row r="56" spans="1:16" ht="15">
      <c r="A56" s="1"/>
      <c r="B56" s="3"/>
      <c r="C56" s="53" t="s">
        <v>43</v>
      </c>
      <c r="D56" s="37"/>
      <c r="E56" s="38"/>
      <c r="F56" s="32"/>
      <c r="G56" s="3"/>
      <c r="H56" s="54" t="s">
        <v>44</v>
      </c>
      <c r="I56" s="54"/>
      <c r="J56" s="54"/>
      <c r="K56" s="54"/>
      <c r="L56" s="54"/>
      <c r="M56" s="54"/>
      <c r="N56" s="54"/>
      <c r="O56" s="3"/>
      <c r="P56" s="1"/>
    </row>
    <row r="57" spans="1:16" ht="14.45" customHeight="1">
      <c r="A57" s="1"/>
      <c r="B57" s="3"/>
      <c r="C57" s="55" t="s">
        <v>45</v>
      </c>
      <c r="D57" s="56"/>
      <c r="E57" s="57"/>
      <c r="F57" s="26">
        <v>2000</v>
      </c>
      <c r="G57" s="18"/>
      <c r="H57" s="3"/>
      <c r="I57" s="3"/>
      <c r="J57" s="3"/>
      <c r="K57" s="3"/>
      <c r="L57" s="3"/>
      <c r="M57" s="3"/>
      <c r="N57" s="3"/>
      <c r="O57" s="3"/>
      <c r="P57" s="1"/>
    </row>
    <row r="58" spans="1:16">
      <c r="A58" s="1"/>
      <c r="B58" s="3"/>
      <c r="C58" s="19" t="s">
        <v>46</v>
      </c>
      <c r="D58" s="42"/>
      <c r="E58" s="31"/>
      <c r="F58" s="43"/>
      <c r="G58" s="3"/>
      <c r="H58" s="3"/>
      <c r="I58" s="3"/>
      <c r="J58" s="3"/>
      <c r="K58" s="3"/>
      <c r="L58" s="3"/>
      <c r="M58" s="3"/>
      <c r="N58" s="3"/>
      <c r="O58" s="3"/>
      <c r="P58" s="1"/>
    </row>
    <row r="59" spans="1:16" ht="14.45" customHeight="1">
      <c r="A59" s="1"/>
      <c r="B59" s="3"/>
      <c r="C59" s="55" t="s">
        <v>47</v>
      </c>
      <c r="D59" s="56"/>
      <c r="E59" s="57"/>
      <c r="F59" s="26">
        <v>1560</v>
      </c>
      <c r="G59" s="18"/>
      <c r="H59" s="3"/>
      <c r="I59" s="3"/>
      <c r="J59" s="3"/>
      <c r="K59" s="3"/>
      <c r="L59" s="3"/>
      <c r="M59" s="3"/>
      <c r="N59" s="3"/>
      <c r="O59" s="3"/>
      <c r="P59" s="1"/>
    </row>
    <row r="60" spans="1:16">
      <c r="A60" s="1"/>
      <c r="B60" s="3"/>
      <c r="C60" s="76" t="s">
        <v>48</v>
      </c>
      <c r="D60" s="77"/>
      <c r="E60" s="77"/>
      <c r="F60" s="36"/>
      <c r="G60" s="3"/>
      <c r="H60" s="3"/>
      <c r="I60" s="3"/>
      <c r="J60" s="3"/>
      <c r="K60" s="3"/>
      <c r="L60" s="3"/>
      <c r="M60" s="3"/>
      <c r="N60" s="3"/>
      <c r="O60" s="3"/>
      <c r="P60" s="1"/>
    </row>
    <row r="61" spans="1:16" ht="14.45" customHeight="1">
      <c r="A61" s="1"/>
      <c r="B61" s="3"/>
      <c r="C61" s="55" t="s">
        <v>49</v>
      </c>
      <c r="D61" s="56"/>
      <c r="E61" s="57"/>
      <c r="F61" s="26">
        <v>2400</v>
      </c>
      <c r="G61" s="40"/>
      <c r="H61" s="3"/>
      <c r="I61" s="3"/>
      <c r="J61" s="3"/>
      <c r="K61" s="3"/>
      <c r="L61" s="3"/>
      <c r="M61" s="3"/>
      <c r="N61" s="3"/>
      <c r="O61" s="3"/>
      <c r="P61" s="1"/>
    </row>
    <row r="62" spans="1:16">
      <c r="A62" s="1"/>
      <c r="B62" s="3"/>
      <c r="C62" s="74" t="s">
        <v>50</v>
      </c>
      <c r="D62" s="75"/>
      <c r="E62" s="75"/>
      <c r="F62" s="36"/>
      <c r="G62" s="3"/>
      <c r="H62" s="3"/>
      <c r="I62" s="3"/>
      <c r="J62" s="3"/>
      <c r="K62" s="3"/>
      <c r="L62" s="3"/>
      <c r="M62" s="3"/>
      <c r="N62" s="3"/>
      <c r="O62" s="3"/>
      <c r="P62" s="1"/>
    </row>
    <row r="63" spans="1:16">
      <c r="A63" s="1"/>
      <c r="B63" s="3"/>
      <c r="C63" s="3"/>
      <c r="D63" s="3"/>
      <c r="E63" s="3"/>
      <c r="F63" s="21"/>
      <c r="G63" s="3"/>
      <c r="H63" s="3"/>
      <c r="I63" s="3"/>
      <c r="J63" s="3"/>
      <c r="K63" s="3"/>
      <c r="L63" s="3"/>
      <c r="M63" s="3"/>
      <c r="N63" s="3"/>
      <c r="O63" s="3"/>
      <c r="P63" s="1"/>
    </row>
    <row r="64" spans="1:16">
      <c r="A64" s="1"/>
      <c r="B64" s="3"/>
      <c r="C64" s="3"/>
      <c r="D64" s="3"/>
      <c r="E64" s="3"/>
      <c r="F64" s="21"/>
      <c r="G64" s="3"/>
      <c r="H64" s="3"/>
      <c r="I64" s="3"/>
      <c r="J64" s="3"/>
      <c r="K64" s="3"/>
      <c r="L64" s="3"/>
      <c r="M64" s="3"/>
      <c r="N64" s="3"/>
      <c r="O64" s="3"/>
      <c r="P64" s="1"/>
    </row>
    <row r="65" spans="1:16">
      <c r="A65" s="1"/>
      <c r="B65" s="3"/>
      <c r="C65" s="3"/>
      <c r="D65" s="3"/>
      <c r="E65" s="3"/>
      <c r="F65" s="21"/>
      <c r="G65" s="3"/>
      <c r="H65" s="3"/>
      <c r="I65" s="3"/>
      <c r="J65" s="3"/>
      <c r="K65" s="3"/>
      <c r="L65" s="3"/>
      <c r="M65" s="3"/>
      <c r="N65" s="3"/>
      <c r="O65" s="3"/>
      <c r="P65" s="1"/>
    </row>
    <row r="66" spans="1:16" ht="15.95">
      <c r="A66" s="1"/>
      <c r="B66" s="3"/>
      <c r="C66" s="53" t="s">
        <v>51</v>
      </c>
      <c r="D66" s="37"/>
      <c r="E66" s="38"/>
      <c r="F66" s="44"/>
      <c r="G66" s="3"/>
      <c r="H66" s="3"/>
      <c r="I66" s="3"/>
      <c r="J66" s="3"/>
      <c r="K66" s="3"/>
      <c r="L66" s="3"/>
      <c r="M66" s="3"/>
      <c r="N66" s="3"/>
      <c r="O66" s="3"/>
      <c r="P66" s="1"/>
    </row>
    <row r="67" spans="1:16" ht="14.45" customHeight="1">
      <c r="A67" s="1"/>
      <c r="B67" s="3"/>
      <c r="C67" s="55" t="s">
        <v>52</v>
      </c>
      <c r="D67" s="56"/>
      <c r="E67" s="57"/>
      <c r="F67" s="26">
        <v>1200</v>
      </c>
      <c r="G67" s="3"/>
      <c r="H67" s="3"/>
      <c r="I67" s="3"/>
      <c r="J67" s="3"/>
      <c r="K67" s="3"/>
      <c r="L67" s="3"/>
      <c r="M67" s="3"/>
      <c r="N67" s="3"/>
      <c r="O67" s="3"/>
      <c r="P67" s="1"/>
    </row>
    <row r="68" spans="1:16">
      <c r="A68" s="1"/>
      <c r="B68" s="3"/>
      <c r="C68" s="19"/>
      <c r="D68" s="12"/>
      <c r="E68" s="12"/>
      <c r="F68" s="36"/>
      <c r="G68" s="3"/>
      <c r="H68" s="3"/>
      <c r="I68" s="3"/>
      <c r="J68" s="3"/>
      <c r="K68" s="3"/>
      <c r="L68" s="3"/>
      <c r="M68" s="3"/>
      <c r="N68" s="3"/>
      <c r="O68" s="3"/>
      <c r="P68" s="1"/>
    </row>
    <row r="69" spans="1:16" ht="14.45" customHeight="1">
      <c r="A69" s="1"/>
      <c r="B69" s="3"/>
      <c r="C69" s="55" t="s">
        <v>53</v>
      </c>
      <c r="D69" s="56"/>
      <c r="E69" s="57"/>
      <c r="F69" s="45">
        <v>16</v>
      </c>
      <c r="G69" s="3"/>
      <c r="H69" s="3"/>
      <c r="I69" s="3"/>
      <c r="J69" s="3"/>
      <c r="K69" s="3"/>
      <c r="L69" s="3"/>
      <c r="M69" s="3"/>
      <c r="N69" s="3"/>
      <c r="O69" s="3"/>
      <c r="P69" s="1"/>
    </row>
    <row r="70" spans="1:16">
      <c r="A70" s="1"/>
      <c r="B70" s="3"/>
      <c r="C70" s="46"/>
      <c r="D70" s="12"/>
      <c r="E70" s="47"/>
      <c r="F70" s="36"/>
      <c r="G70" s="3"/>
      <c r="H70" s="3"/>
      <c r="I70" s="3"/>
      <c r="J70" s="3"/>
      <c r="K70" s="3"/>
      <c r="L70" s="3"/>
      <c r="M70" s="3"/>
      <c r="N70" s="3"/>
      <c r="O70" s="3"/>
      <c r="P70" s="1"/>
    </row>
    <row r="71" spans="1:16" ht="14.45" customHeight="1">
      <c r="A71" s="1"/>
      <c r="B71" s="3"/>
      <c r="C71" s="55" t="s">
        <v>54</v>
      </c>
      <c r="D71" s="56"/>
      <c r="E71" s="57"/>
      <c r="F71" s="48">
        <v>0.03</v>
      </c>
      <c r="G71" s="3"/>
      <c r="H71" s="3"/>
      <c r="I71" s="3"/>
      <c r="J71" s="3"/>
      <c r="K71" s="3"/>
      <c r="L71" s="3"/>
      <c r="M71" s="3"/>
      <c r="N71" s="3"/>
      <c r="O71" s="3"/>
      <c r="P71" s="1"/>
    </row>
    <row r="72" spans="1:16">
      <c r="A72" s="1"/>
      <c r="B72" s="3"/>
      <c r="C72" s="19" t="s">
        <v>55</v>
      </c>
      <c r="D72" s="12"/>
      <c r="E72" s="47"/>
      <c r="F72" s="36"/>
      <c r="G72" s="3"/>
      <c r="H72" s="3"/>
      <c r="I72" s="3"/>
      <c r="J72" s="3"/>
      <c r="K72" s="3"/>
      <c r="L72" s="3"/>
      <c r="M72" s="3"/>
      <c r="N72" s="3"/>
      <c r="O72" s="3"/>
      <c r="P72" s="1"/>
    </row>
    <row r="73" spans="1:16">
      <c r="A73" s="1"/>
      <c r="B73" s="3"/>
      <c r="C73" s="49"/>
      <c r="D73" s="3"/>
      <c r="E73" s="3"/>
      <c r="F73" s="21"/>
      <c r="G73" s="3"/>
      <c r="H73" s="3"/>
      <c r="I73" s="3"/>
      <c r="J73" s="3"/>
      <c r="K73" s="3"/>
      <c r="L73" s="3"/>
      <c r="M73" s="3"/>
      <c r="N73" s="3"/>
      <c r="O73" s="3"/>
      <c r="P73" s="1"/>
    </row>
    <row r="74" spans="1:16">
      <c r="A74" s="1"/>
      <c r="B74" s="3"/>
      <c r="C74" s="49"/>
      <c r="D74" s="3"/>
      <c r="E74" s="3"/>
      <c r="F74" s="21"/>
      <c r="G74" s="3"/>
      <c r="H74" s="3"/>
      <c r="I74" s="3"/>
      <c r="J74" s="3"/>
      <c r="K74" s="3"/>
      <c r="L74" s="3"/>
      <c r="M74" s="3"/>
      <c r="N74" s="3"/>
      <c r="O74" s="3"/>
      <c r="P74" s="1"/>
    </row>
    <row r="75" spans="1:16">
      <c r="A75" s="1"/>
      <c r="B75" s="3"/>
      <c r="C75" s="3"/>
      <c r="D75" s="3"/>
      <c r="E75" s="3"/>
      <c r="F75" s="21"/>
      <c r="G75" s="3"/>
      <c r="H75" s="3"/>
      <c r="I75" s="3"/>
      <c r="J75" s="3"/>
      <c r="K75" s="3"/>
      <c r="L75" s="3"/>
      <c r="M75" s="3"/>
      <c r="N75" s="3"/>
      <c r="O75" s="3"/>
      <c r="P75" s="1"/>
    </row>
    <row r="76" spans="1:16" ht="15.6" customHeight="1">
      <c r="A76" s="1"/>
      <c r="B76" s="3"/>
      <c r="C76" s="84" t="s">
        <v>56</v>
      </c>
      <c r="D76" s="85"/>
      <c r="E76" s="86"/>
      <c r="F76" s="50">
        <v>0.08</v>
      </c>
      <c r="G76" s="3"/>
      <c r="H76" s="3"/>
      <c r="I76" s="3"/>
      <c r="J76" s="3"/>
      <c r="K76" s="3"/>
      <c r="L76" s="3"/>
      <c r="M76" s="3"/>
      <c r="N76" s="3"/>
      <c r="O76" s="3"/>
      <c r="P76" s="1"/>
    </row>
    <row r="77" spans="1:16" ht="15.95">
      <c r="A77" s="1"/>
      <c r="B77" s="3"/>
      <c r="C77" s="51"/>
      <c r="D77" s="51"/>
      <c r="E77" s="51"/>
      <c r="F77" s="28"/>
      <c r="G77" s="3"/>
      <c r="H77" s="3"/>
      <c r="I77" s="3"/>
      <c r="J77" s="3"/>
      <c r="K77" s="3"/>
      <c r="L77" s="3"/>
      <c r="M77" s="3"/>
      <c r="N77" s="3"/>
      <c r="O77" s="3"/>
      <c r="P77" s="1"/>
    </row>
    <row r="78" spans="1:16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1"/>
    </row>
    <row r="79" spans="1:1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idden="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</row>
    <row r="85" spans="1:16" hidden="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</row>
    <row r="86" spans="1:16" hidden="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</row>
    <row r="87" spans="1:16" hidden="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</row>
    <row r="88" spans="1:16" hidden="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</row>
    <row r="89" spans="1:16" hidden="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</row>
    <row r="90" spans="1:16" hidden="1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</row>
    <row r="91" spans="1:16" hidden="1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</row>
    <row r="92" spans="1:1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</sheetData>
  <mergeCells count="68">
    <mergeCell ref="I10:N11"/>
    <mergeCell ref="I12:L12"/>
    <mergeCell ref="M12:N12"/>
    <mergeCell ref="I13:N13"/>
    <mergeCell ref="C26:E26"/>
    <mergeCell ref="C24:E24"/>
    <mergeCell ref="C12:D12"/>
    <mergeCell ref="C15:D15"/>
    <mergeCell ref="C17:D17"/>
    <mergeCell ref="C13:D14"/>
    <mergeCell ref="C23:E23"/>
    <mergeCell ref="C76:E76"/>
    <mergeCell ref="C7:I8"/>
    <mergeCell ref="H53:N55"/>
    <mergeCell ref="M23:N23"/>
    <mergeCell ref="M24:N24"/>
    <mergeCell ref="M25:N25"/>
    <mergeCell ref="M26:N26"/>
    <mergeCell ref="M27:N27"/>
    <mergeCell ref="M28:N28"/>
    <mergeCell ref="I28:L28"/>
    <mergeCell ref="M15:N15"/>
    <mergeCell ref="M16:N16"/>
    <mergeCell ref="M17:N17"/>
    <mergeCell ref="M18:N18"/>
    <mergeCell ref="M19:N19"/>
    <mergeCell ref="C9:F10"/>
    <mergeCell ref="I23:L23"/>
    <mergeCell ref="C62:E62"/>
    <mergeCell ref="C28:E29"/>
    <mergeCell ref="I15:L15"/>
    <mergeCell ref="I17:L17"/>
    <mergeCell ref="I16:L16"/>
    <mergeCell ref="I18:L18"/>
    <mergeCell ref="C59:E59"/>
    <mergeCell ref="C61:E61"/>
    <mergeCell ref="C51:E52"/>
    <mergeCell ref="C60:E60"/>
    <mergeCell ref="C42:E42"/>
    <mergeCell ref="C44:E44"/>
    <mergeCell ref="C50:E50"/>
    <mergeCell ref="C25:E25"/>
    <mergeCell ref="C27:E27"/>
    <mergeCell ref="I14:N14"/>
    <mergeCell ref="I19:L19"/>
    <mergeCell ref="I20:L20"/>
    <mergeCell ref="I21:L21"/>
    <mergeCell ref="I22:L22"/>
    <mergeCell ref="M20:N20"/>
    <mergeCell ref="M21:N21"/>
    <mergeCell ref="M22:N22"/>
    <mergeCell ref="M30:N30"/>
    <mergeCell ref="I24:L24"/>
    <mergeCell ref="I25:L25"/>
    <mergeCell ref="I26:L26"/>
    <mergeCell ref="I27:L27"/>
    <mergeCell ref="M29:N29"/>
    <mergeCell ref="C71:E71"/>
    <mergeCell ref="I29:L29"/>
    <mergeCell ref="C67:E67"/>
    <mergeCell ref="C69:E69"/>
    <mergeCell ref="I30:L30"/>
    <mergeCell ref="C57:E57"/>
    <mergeCell ref="C33:E33"/>
    <mergeCell ref="C34:E34"/>
    <mergeCell ref="C36:E36"/>
    <mergeCell ref="C38:E38"/>
    <mergeCell ref="C40:E40"/>
  </mergeCells>
  <hyperlinks>
    <hyperlink ref="H56:N56" r:id="rId1" display="Trucking Fleet Utilization: How to Measure Your Fleet's Efficiency" xr:uid="{E94EA12F-B30A-4741-8507-52B654CC09D2}"/>
  </hyperlinks>
  <printOptions horizontalCentered="1"/>
  <pageMargins left="0.25" right="0.25" top="0.25" bottom="0.25" header="0.3" footer="0.3"/>
  <pageSetup scale="62" orientation="portrait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686F14078C8419281840B307DC6D2" ma:contentTypeVersion="18" ma:contentTypeDescription="Create a new document." ma:contentTypeScope="" ma:versionID="1691f80e879c95bb15e4c8bb91d82dbb">
  <xsd:schema xmlns:xsd="http://www.w3.org/2001/XMLSchema" xmlns:xs="http://www.w3.org/2001/XMLSchema" xmlns:p="http://schemas.microsoft.com/office/2006/metadata/properties" xmlns:ns2="56ca4460-cf6f-4949-8138-d9dfac9677f2" xmlns:ns3="df12d11d-0875-46fd-8467-2d4694dfc0d6" targetNamespace="http://schemas.microsoft.com/office/2006/metadata/properties" ma:root="true" ma:fieldsID="74711573eb2a4cc09f25ecf68d11edd4" ns2:_="" ns3:_="">
    <xsd:import namespace="56ca4460-cf6f-4949-8138-d9dfac9677f2"/>
    <xsd:import namespace="df12d11d-0875-46fd-8467-2d4694dfc0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  <xsd:element ref="ns2:Posted" minOccurs="0"/>
                <xsd:element ref="ns2:NeedsReview" minOccurs="0"/>
                <xsd:element ref="ns2:BlogFeature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a4460-cf6f-4949-8138-d9dfac9677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a7457d5-7c44-46fd-b70c-be32d5f773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Posted" ma:index="23" nillable="true" ma:displayName="Posted " ma:default="0" ma:format="Dropdown" ma:internalName="Posted">
      <xsd:simpleType>
        <xsd:restriction base="dms:Boolean"/>
      </xsd:simpleType>
    </xsd:element>
    <xsd:element name="NeedsReview" ma:index="24" nillable="true" ma:displayName="Needs Review " ma:format="Dropdown" ma:internalName="NeedsReview">
      <xsd:simpleType>
        <xsd:restriction base="dms:Choice">
          <xsd:enumeration value="Needs first review"/>
          <xsd:enumeration value="Needs Second Review "/>
          <xsd:enumeration value="Done "/>
        </xsd:restriction>
      </xsd:simpleType>
    </xsd:element>
    <xsd:element name="BlogFeatureimage" ma:index="25" nillable="true" ma:displayName="Header image " ma:format="Thumbnail" ma:internalName="BlogFeature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2d11d-0875-46fd-8467-2d4694dfc0d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690acdd-5063-484a-a029-dba4c8ddae20}" ma:internalName="TaxCatchAll" ma:showField="CatchAllData" ma:web="df12d11d-0875-46fd-8467-2d4694dfc0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sted xmlns="56ca4460-cf6f-4949-8138-d9dfac9677f2">false</Posted>
    <NeedsReview xmlns="56ca4460-cf6f-4949-8138-d9dfac9677f2" xsi:nil="true"/>
    <BlogFeatureimage xmlns="56ca4460-cf6f-4949-8138-d9dfac9677f2" xsi:nil="true"/>
    <lcf76f155ced4ddcb4097134ff3c332f xmlns="56ca4460-cf6f-4949-8138-d9dfac9677f2">
      <Terms xmlns="http://schemas.microsoft.com/office/infopath/2007/PartnerControls"/>
    </lcf76f155ced4ddcb4097134ff3c332f>
    <TaxCatchAll xmlns="df12d11d-0875-46fd-8467-2d4694dfc0d6" xsi:nil="true"/>
  </documentManagement>
</p:properties>
</file>

<file path=customXml/itemProps1.xml><?xml version="1.0" encoding="utf-8"?>
<ds:datastoreItem xmlns:ds="http://schemas.openxmlformats.org/officeDocument/2006/customXml" ds:itemID="{7705A407-A203-4591-B072-83F0C9E36841}"/>
</file>

<file path=customXml/itemProps2.xml><?xml version="1.0" encoding="utf-8"?>
<ds:datastoreItem xmlns:ds="http://schemas.openxmlformats.org/officeDocument/2006/customXml" ds:itemID="{0732431B-ACEE-4B6E-9A13-74BA88E9C249}"/>
</file>

<file path=customXml/itemProps3.xml><?xml version="1.0" encoding="utf-8"?>
<ds:datastoreItem xmlns:ds="http://schemas.openxmlformats.org/officeDocument/2006/customXml" ds:itemID="{021EB5F8-E6F9-4135-B749-A1FD8D72B4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Diggs</dc:creator>
  <cp:keywords/>
  <dc:description/>
  <cp:lastModifiedBy/>
  <cp:revision/>
  <dcterms:created xsi:type="dcterms:W3CDTF">2024-09-23T16:32:11Z</dcterms:created>
  <dcterms:modified xsi:type="dcterms:W3CDTF">2025-05-05T18:22:19Z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0x010100143686F14078C8419281840B307DC6D2</vt:lpwstr>
  </property>
  <property fmtid="{D5CDD505-2E9C-101B-9397-08002B2CF9AE}" pid="3" name="MediaServiceImageTags">
    <vt:lpwstr/>
  </property>
</Properties>
</file>